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통계\"/>
    </mc:Choice>
  </mc:AlternateContent>
  <xr:revisionPtr revIDLastSave="0" documentId="13_ncr:1_{25CB158B-BE92-422A-8EF5-5E2D6FE26945}" xr6:coauthVersionLast="47" xr6:coauthVersionMax="47" xr10:uidLastSave="{00000000-0000-0000-0000-000000000000}"/>
  <bookViews>
    <workbookView xWindow="12120" yWindow="180" windowWidth="20430" windowHeight="14655" xr2:uid="{00000000-000D-0000-FFFF-FFFF00000000}"/>
  </bookViews>
  <sheets>
    <sheet name="sheet" sheetId="1" r:id="rId1"/>
  </sheets>
  <definedNames>
    <definedName name="_xlnm.Print_Area" localSheetId="0">sheet!$A$1:$J$35</definedName>
    <definedName name="_xlnm.Print_Titles" localSheetId="0">sheet!$1:$1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3" i="1" l="1"/>
  <c r="I63" i="1"/>
  <c r="H63" i="1"/>
  <c r="G63" i="1"/>
  <c r="F63" i="1"/>
  <c r="E63" i="1"/>
  <c r="J62" i="1"/>
  <c r="I62" i="1"/>
  <c r="J61" i="1"/>
  <c r="I61" i="1"/>
  <c r="J60" i="1"/>
  <c r="I60" i="1"/>
  <c r="J59" i="1"/>
  <c r="I59" i="1"/>
  <c r="J58" i="1"/>
  <c r="I58" i="1"/>
  <c r="H57" i="1"/>
  <c r="J57" i="1" s="1"/>
  <c r="G57" i="1"/>
  <c r="I57" i="1" s="1"/>
  <c r="F57" i="1"/>
  <c r="E57" i="1"/>
  <c r="J56" i="1"/>
  <c r="I56" i="1"/>
  <c r="J55" i="1"/>
  <c r="I55" i="1"/>
  <c r="J54" i="1"/>
  <c r="I54" i="1"/>
  <c r="H53" i="1"/>
  <c r="J53" i="1" s="1"/>
  <c r="G53" i="1"/>
  <c r="I53" i="1" s="1"/>
  <c r="F53" i="1"/>
  <c r="E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H43" i="1"/>
  <c r="J43" i="1" s="1"/>
  <c r="G43" i="1"/>
  <c r="I43" i="1" s="1"/>
  <c r="F43" i="1"/>
  <c r="E43" i="1"/>
  <c r="H42" i="1"/>
  <c r="J42" i="1" s="1"/>
  <c r="G42" i="1"/>
  <c r="I42" i="1" s="1"/>
  <c r="F42" i="1"/>
  <c r="E42" i="1"/>
</calcChain>
</file>

<file path=xl/sharedStrings.xml><?xml version="1.0" encoding="utf-8"?>
<sst xmlns="http://schemas.openxmlformats.org/spreadsheetml/2006/main" count="109" uniqueCount="59">
  <si>
    <t>1. 선박 입항 실적</t>
    <phoneticPr fontId="1" type="noConversion"/>
  </si>
  <si>
    <t/>
  </si>
  <si>
    <t>선박종류</t>
  </si>
  <si>
    <t>척수</t>
  </si>
  <si>
    <t>톤수</t>
  </si>
  <si>
    <t>외항선</t>
    <phoneticPr fontId="1" type="noConversion"/>
  </si>
  <si>
    <t>내항선</t>
    <phoneticPr fontId="1" type="noConversion"/>
  </si>
  <si>
    <t>소계</t>
    <phoneticPr fontId="1" type="noConversion"/>
  </si>
  <si>
    <t>전년동기대비(%)</t>
    <phoneticPr fontId="1" type="noConversion"/>
  </si>
  <si>
    <t>(단위: 척, 천톤)</t>
    <phoneticPr fontId="1" type="noConversion"/>
  </si>
  <si>
    <t>합계</t>
    <phoneticPr fontId="1" type="noConversion"/>
  </si>
  <si>
    <t>구분</t>
  </si>
  <si>
    <t>구분</t>
    <phoneticPr fontId="1" type="noConversion"/>
  </si>
  <si>
    <t>일반화물선</t>
  </si>
  <si>
    <t>컨테이너선</t>
  </si>
  <si>
    <t>2. 화물 수송 실적</t>
    <phoneticPr fontId="1" type="noConversion"/>
  </si>
  <si>
    <t>(단위: 천톤, TEU)</t>
    <phoneticPr fontId="1" type="noConversion"/>
  </si>
  <si>
    <t>일반화물</t>
    <phoneticPr fontId="1" type="noConversion"/>
  </si>
  <si>
    <t>컨테이너</t>
  </si>
  <si>
    <t>화물</t>
  </si>
  <si>
    <t>외항선</t>
  </si>
  <si>
    <t>연안화물</t>
    <phoneticPr fontId="1" type="noConversion"/>
  </si>
  <si>
    <t>계</t>
    <phoneticPr fontId="1" type="noConversion"/>
  </si>
  <si>
    <t>수입</t>
    <phoneticPr fontId="1" type="noConversion"/>
  </si>
  <si>
    <t>수출</t>
    <phoneticPr fontId="1" type="noConversion"/>
  </si>
  <si>
    <t>화물종류</t>
  </si>
  <si>
    <t>(천톤)</t>
    <phoneticPr fontId="1" type="noConversion"/>
  </si>
  <si>
    <t>(TEU)</t>
    <phoneticPr fontId="1" type="noConversion"/>
  </si>
  <si>
    <t>* 일반화물 수송물량에는 '컨'화물 톤수가 포함됨.</t>
    <phoneticPr fontId="1" type="noConversion"/>
  </si>
  <si>
    <t>3. 주요화물 품목별 실적</t>
    <phoneticPr fontId="1" type="noConversion"/>
  </si>
  <si>
    <t>외항화물</t>
  </si>
  <si>
    <t>연안화물</t>
  </si>
  <si>
    <t>(단위: 천톤)</t>
    <phoneticPr fontId="1" type="noConversion"/>
  </si>
  <si>
    <t>수입</t>
    <phoneticPr fontId="1" type="noConversion"/>
  </si>
  <si>
    <t>철광석</t>
    <phoneticPr fontId="1" type="noConversion"/>
  </si>
  <si>
    <t>철재류</t>
    <phoneticPr fontId="1" type="noConversion"/>
  </si>
  <si>
    <t>유연탄</t>
    <phoneticPr fontId="1" type="noConversion"/>
  </si>
  <si>
    <t>무연탄</t>
    <phoneticPr fontId="1" type="noConversion"/>
  </si>
  <si>
    <t>고철</t>
    <phoneticPr fontId="1" type="noConversion"/>
  </si>
  <si>
    <t>광석</t>
    <phoneticPr fontId="1" type="noConversion"/>
  </si>
  <si>
    <t>기타</t>
    <phoneticPr fontId="1" type="noConversion"/>
  </si>
  <si>
    <t>수출</t>
    <phoneticPr fontId="1" type="noConversion"/>
  </si>
  <si>
    <t>기타</t>
    <phoneticPr fontId="1" type="noConversion"/>
  </si>
  <si>
    <t>시멘트</t>
    <phoneticPr fontId="1" type="noConversion"/>
  </si>
  <si>
    <t>유류</t>
    <phoneticPr fontId="1" type="noConversion"/>
  </si>
  <si>
    <t>합   계</t>
    <phoneticPr fontId="1" type="noConversion"/>
  </si>
  <si>
    <t>외항 소계</t>
    <phoneticPr fontId="1" type="noConversion"/>
  </si>
  <si>
    <t>연안 소계</t>
    <phoneticPr fontId="1" type="noConversion"/>
  </si>
  <si>
    <t>전년동기대비(%)</t>
  </si>
  <si>
    <t>누계</t>
  </si>
  <si>
    <t>2025년</t>
    <phoneticPr fontId="1" type="noConversion"/>
  </si>
  <si>
    <t>광석</t>
    <phoneticPr fontId="1" type="noConversion"/>
  </si>
  <si>
    <t xml:space="preserve">전자기기 및 부품 </t>
    <phoneticPr fontId="1" type="noConversion"/>
  </si>
  <si>
    <t>목재류</t>
    <phoneticPr fontId="1" type="noConversion"/>
  </si>
  <si>
    <t>2026년</t>
    <phoneticPr fontId="1" type="noConversion"/>
  </si>
  <si>
    <t>2026년 6월 선박 입항 및 화물수송실적 통계</t>
    <phoneticPr fontId="1" type="noConversion"/>
  </si>
  <si>
    <t>6월</t>
    <phoneticPr fontId="1" type="noConversion"/>
  </si>
  <si>
    <t>6월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</si>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</sst>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0" xfId="0" quotePrefix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/>
    <xf numFmtId="0" fontId="0" fillId="2" borderId="3" xfId="0" applyFill="1" applyBorder="1" applyAlignment="1">
      <alignment horizontal="center"/>
    </xf>
    <xf numFmtId="0" fontId="0" fillId="2" borderId="5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2" borderId="8" xfId="0" applyFill="1" applyBorder="1" applyAlignment="1">
      <alignment horizontal="centerContinuous" vertical="center"/>
    </xf>
    <xf numFmtId="177" fontId="0" fillId="0" borderId="1" xfId="0" applyNumberFormat="1" applyBorder="1" applyAlignment="1">
      <alignment horizontal="right" vertical="center"/>
    </xf>
    <xf numFmtId="0" fontId="0" fillId="2" borderId="2" xfId="0" applyFill="1" applyBorder="1" applyAlignment="1"/>
    <xf numFmtId="0" fontId="0" fillId="2" borderId="4" xfId="0" applyFill="1" applyBorder="1" applyAlignment="1"/>
    <xf numFmtId="0" fontId="0" fillId="0" borderId="0" xfId="0" applyFill="1">
      <alignment vertical="center"/>
    </xf>
    <xf numFmtId="0" fontId="0" fillId="0" borderId="3" xfId="0" applyFill="1" applyBorder="1" applyAlignment="1">
      <alignment horizontal="left" vertical="center"/>
    </xf>
    <xf numFmtId="0" fontId="0" fillId="2" borderId="11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4" fillId="2" borderId="9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0" fillId="2" borderId="12" xfId="0" applyFill="1" applyBorder="1" applyAlignment="1">
      <alignment horizontal="centerContinuous" vertical="center"/>
    </xf>
    <xf numFmtId="177" fontId="0" fillId="0" borderId="6" xfId="0" applyNumberFormat="1" applyBorder="1">
      <alignment vertical="center"/>
    </xf>
    <xf numFmtId="0" fontId="0" fillId="2" borderId="13" xfId="0" applyFill="1" applyBorder="1" applyAlignment="1">
      <alignment horizontal="centerContinuous" vertical="center"/>
    </xf>
    <xf numFmtId="177" fontId="0" fillId="0" borderId="7" xfId="0" applyNumberFormat="1" applyBorder="1">
      <alignment vertical="center"/>
    </xf>
    <xf numFmtId="0" fontId="0" fillId="2" borderId="14" xfId="0" applyFill="1" applyBorder="1" applyAlignment="1">
      <alignment horizontal="centerContinuous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6" fillId="2" borderId="9" xfId="0" applyFont="1" applyFill="1" applyBorder="1" applyAlignment="1">
      <alignment horizontal="centerContinuous" vertical="center"/>
    </xf>
    <xf numFmtId="0" fontId="0" fillId="2" borderId="13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176" fontId="5" fillId="0" borderId="1" xfId="0" applyNumberFormat="1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6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69575" y="997968"/>
          <a:ext cx="2237477" cy="40382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23</xdr:row>
      <xdr:rowOff>9525</xdr:rowOff>
    </xdr:from>
    <xdr:to>
      <xdr:col>4</xdr:col>
      <xdr:colOff>0</xdr:colOff>
      <xdr:row>25</xdr:row>
      <xdr:rowOff>0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66700" y="1000125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39</xdr:row>
      <xdr:rowOff>9525</xdr:rowOff>
    </xdr:from>
    <xdr:to>
      <xdr:col>4</xdr:col>
      <xdr:colOff>0</xdr:colOff>
      <xdr:row>41</xdr:row>
      <xdr:rowOff>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66700" y="5029200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showGridLines="0" tabSelected="1" zoomScale="106" zoomScaleNormal="106" workbookViewId="0">
      <selection activeCell="L7" sqref="L7"/>
    </sheetView>
  </sheetViews>
  <sheetFormatPr defaultRowHeight="16.5" x14ac:dyDescent="0.3"/>
  <cols>
    <col min="1" max="1" width="3.5" customWidth="1"/>
    <col min="2" max="2" width="11" bestFit="1" customWidth="1"/>
    <col min="3" max="3" width="9.625" customWidth="1"/>
    <col min="4" max="4" width="8.75" customWidth="1"/>
    <col min="5" max="8" width="8.625" customWidth="1"/>
    <col min="9" max="9" width="9.875" customWidth="1"/>
    <col min="10" max="10" width="8.625" customWidth="1"/>
  </cols>
  <sheetData>
    <row r="1" spans="1:10" ht="26.25" x14ac:dyDescent="0.3">
      <c r="A1" s="4" t="s">
        <v>55</v>
      </c>
      <c r="B1" s="5"/>
      <c r="C1" s="5"/>
      <c r="D1" s="5"/>
      <c r="E1" s="5"/>
    </row>
    <row r="2" spans="1:10" ht="15" customHeight="1" x14ac:dyDescent="0.3">
      <c r="A2" s="4"/>
      <c r="B2" s="5"/>
      <c r="C2" s="5"/>
      <c r="D2" s="5"/>
      <c r="E2" s="5"/>
    </row>
    <row r="3" spans="1:10" ht="20.25" x14ac:dyDescent="0.3">
      <c r="A3" s="6" t="s">
        <v>0</v>
      </c>
    </row>
    <row r="4" spans="1:10" x14ac:dyDescent="0.3">
      <c r="B4" t="s">
        <v>1</v>
      </c>
      <c r="J4" s="1" t="s">
        <v>9</v>
      </c>
    </row>
    <row r="5" spans="1:10" x14ac:dyDescent="0.3">
      <c r="B5" s="20"/>
      <c r="C5" s="9"/>
      <c r="D5" s="10" t="s">
        <v>12</v>
      </c>
      <c r="E5" s="7" t="s">
        <v>50</v>
      </c>
      <c r="F5" s="7"/>
      <c r="G5" s="7" t="s">
        <v>54</v>
      </c>
      <c r="H5" s="7"/>
      <c r="I5" s="7" t="s">
        <v>8</v>
      </c>
      <c r="J5" s="7"/>
    </row>
    <row r="6" spans="1:10" x14ac:dyDescent="0.3">
      <c r="B6" s="21" t="s">
        <v>2</v>
      </c>
      <c r="C6" s="11"/>
      <c r="D6" s="11"/>
      <c r="E6" s="44" t="s">
        <v>57</v>
      </c>
      <c r="F6" s="8" t="s">
        <v>49</v>
      </c>
      <c r="G6" s="47" t="s">
        <v>57</v>
      </c>
      <c r="H6" s="8" t="s">
        <v>49</v>
      </c>
      <c r="I6" s="47" t="s">
        <v>57</v>
      </c>
      <c r="J6" s="8" t="s">
        <v>49</v>
      </c>
    </row>
    <row r="7" spans="1:10" x14ac:dyDescent="0.3">
      <c r="B7" s="48" t="s">
        <v>10</v>
      </c>
      <c r="C7" s="48"/>
      <c r="D7" s="8" t="s">
        <v>3</v>
      </c>
      <c r="E7" s="2">
        <v>822</v>
      </c>
      <c r="F7" s="2">
        <v>4447</v>
      </c>
      <c r="G7" s="2">
        <v>776</v>
      </c>
      <c r="H7" s="2">
        <v>4411</v>
      </c>
      <c r="I7" s="3">
        <v>0.94403892944038925</v>
      </c>
      <c r="J7" s="3">
        <v>0.99190465482347645</v>
      </c>
    </row>
    <row r="8" spans="1:10" x14ac:dyDescent="0.3">
      <c r="B8" s="48"/>
      <c r="C8" s="48"/>
      <c r="D8" s="8" t="s">
        <v>4</v>
      </c>
      <c r="E8" s="2">
        <v>8422</v>
      </c>
      <c r="F8" s="2">
        <v>47216</v>
      </c>
      <c r="G8" s="2">
        <v>8474</v>
      </c>
      <c r="H8" s="2">
        <v>47877</v>
      </c>
      <c r="I8" s="3">
        <v>1.0061743053906436</v>
      </c>
      <c r="J8" s="3">
        <v>1.0139994916977295</v>
      </c>
    </row>
    <row r="9" spans="1:10" x14ac:dyDescent="0.3">
      <c r="B9" s="13"/>
      <c r="C9" s="13" t="s">
        <v>7</v>
      </c>
      <c r="D9" s="8" t="s">
        <v>3</v>
      </c>
      <c r="E9" s="2">
        <v>800</v>
      </c>
      <c r="F9" s="2">
        <v>4313</v>
      </c>
      <c r="G9" s="2">
        <v>758</v>
      </c>
      <c r="H9" s="2">
        <v>4319</v>
      </c>
      <c r="I9" s="3">
        <v>0.94750000000000001</v>
      </c>
      <c r="J9" s="3">
        <v>1.0013911430558775</v>
      </c>
    </row>
    <row r="10" spans="1:10" x14ac:dyDescent="0.3">
      <c r="B10" s="14"/>
      <c r="C10" s="15"/>
      <c r="D10" s="8" t="s">
        <v>4</v>
      </c>
      <c r="E10" s="2">
        <v>8066</v>
      </c>
      <c r="F10" s="2">
        <v>45405</v>
      </c>
      <c r="G10" s="2">
        <v>8176</v>
      </c>
      <c r="H10" s="2">
        <v>46408</v>
      </c>
      <c r="I10" s="3">
        <v>1.0136374907017109</v>
      </c>
      <c r="J10" s="3">
        <v>1.0220900781852218</v>
      </c>
    </row>
    <row r="11" spans="1:10" x14ac:dyDescent="0.3">
      <c r="B11" s="14" t="s">
        <v>13</v>
      </c>
      <c r="C11" s="14" t="s">
        <v>5</v>
      </c>
      <c r="D11" s="8" t="s">
        <v>3</v>
      </c>
      <c r="E11" s="45">
        <v>322</v>
      </c>
      <c r="F11" s="45">
        <v>1935</v>
      </c>
      <c r="G11" s="45">
        <v>339</v>
      </c>
      <c r="H11" s="38">
        <v>1958</v>
      </c>
      <c r="I11" s="3">
        <v>1.0527950310559007</v>
      </c>
      <c r="J11" s="3">
        <v>1.0118863049095608</v>
      </c>
    </row>
    <row r="12" spans="1:10" x14ac:dyDescent="0.3">
      <c r="B12" s="14"/>
      <c r="C12" s="15"/>
      <c r="D12" s="8" t="s">
        <v>4</v>
      </c>
      <c r="E12" s="45">
        <v>7016</v>
      </c>
      <c r="F12" s="45">
        <v>39781</v>
      </c>
      <c r="G12" s="45">
        <v>7142</v>
      </c>
      <c r="H12" s="38">
        <v>40441</v>
      </c>
      <c r="I12" s="3">
        <v>1.0179589509692133</v>
      </c>
      <c r="J12" s="3">
        <v>1.0165908348206429</v>
      </c>
    </row>
    <row r="13" spans="1:10" x14ac:dyDescent="0.3">
      <c r="B13" s="14"/>
      <c r="C13" s="14" t="s">
        <v>6</v>
      </c>
      <c r="D13" s="8" t="s">
        <v>3</v>
      </c>
      <c r="E13" s="45">
        <v>478</v>
      </c>
      <c r="F13" s="45">
        <v>2378</v>
      </c>
      <c r="G13" s="45">
        <v>419</v>
      </c>
      <c r="H13" s="38">
        <v>2361</v>
      </c>
      <c r="I13" s="3">
        <v>0.87656903765690375</v>
      </c>
      <c r="J13" s="3">
        <v>0.99285113540790582</v>
      </c>
    </row>
    <row r="14" spans="1:10" x14ac:dyDescent="0.3">
      <c r="B14" s="15"/>
      <c r="C14" s="15"/>
      <c r="D14" s="8" t="s">
        <v>4</v>
      </c>
      <c r="E14" s="45">
        <v>1050</v>
      </c>
      <c r="F14" s="45">
        <v>5624</v>
      </c>
      <c r="G14" s="45">
        <v>1034</v>
      </c>
      <c r="H14" s="38">
        <v>5967</v>
      </c>
      <c r="I14" s="3">
        <v>0.98476190476190473</v>
      </c>
      <c r="J14" s="3">
        <v>1.0609886201991465</v>
      </c>
    </row>
    <row r="15" spans="1:10" x14ac:dyDescent="0.3">
      <c r="B15" s="14"/>
      <c r="C15" s="14" t="s">
        <v>7</v>
      </c>
      <c r="D15" s="8" t="s">
        <v>3</v>
      </c>
      <c r="E15" s="46">
        <v>22</v>
      </c>
      <c r="F15" s="46">
        <v>134</v>
      </c>
      <c r="G15" s="46">
        <v>18</v>
      </c>
      <c r="H15" s="2">
        <v>92</v>
      </c>
      <c r="I15" s="3">
        <v>0.81818181818181823</v>
      </c>
      <c r="J15" s="3">
        <v>0.68656716417910446</v>
      </c>
    </row>
    <row r="16" spans="1:10" x14ac:dyDescent="0.3">
      <c r="B16" s="14"/>
      <c r="C16" s="15"/>
      <c r="D16" s="8" t="s">
        <v>4</v>
      </c>
      <c r="E16" s="46">
        <v>356</v>
      </c>
      <c r="F16" s="46">
        <v>1811</v>
      </c>
      <c r="G16" s="46">
        <v>298</v>
      </c>
      <c r="H16" s="2">
        <v>1469</v>
      </c>
      <c r="I16" s="3">
        <v>0.8370786516853933</v>
      </c>
      <c r="J16" s="3">
        <v>0.81115405853119826</v>
      </c>
    </row>
    <row r="17" spans="1:10" x14ac:dyDescent="0.3">
      <c r="B17" s="14" t="s">
        <v>14</v>
      </c>
      <c r="C17" s="14" t="s">
        <v>5</v>
      </c>
      <c r="D17" s="8" t="s">
        <v>3</v>
      </c>
      <c r="E17" s="45">
        <v>22</v>
      </c>
      <c r="F17" s="45">
        <v>134</v>
      </c>
      <c r="G17" s="45">
        <v>18</v>
      </c>
      <c r="H17" s="38">
        <v>92</v>
      </c>
      <c r="I17" s="3">
        <v>0.81818181818181823</v>
      </c>
      <c r="J17" s="3">
        <v>0.68656716417910446</v>
      </c>
    </row>
    <row r="18" spans="1:10" x14ac:dyDescent="0.3">
      <c r="B18" s="14"/>
      <c r="C18" s="15"/>
      <c r="D18" s="8" t="s">
        <v>4</v>
      </c>
      <c r="E18" s="45">
        <v>356</v>
      </c>
      <c r="F18" s="45">
        <v>1811</v>
      </c>
      <c r="G18" s="45">
        <v>298</v>
      </c>
      <c r="H18" s="38">
        <v>1469</v>
      </c>
      <c r="I18" s="3">
        <v>0.8370786516853933</v>
      </c>
      <c r="J18" s="3">
        <v>0.81115405853119826</v>
      </c>
    </row>
    <row r="19" spans="1:10" x14ac:dyDescent="0.3">
      <c r="B19" s="14"/>
      <c r="C19" s="14" t="s">
        <v>6</v>
      </c>
      <c r="D19" s="8" t="s">
        <v>3</v>
      </c>
      <c r="E19" s="2"/>
      <c r="F19" s="2"/>
      <c r="G19" s="2"/>
      <c r="H19" s="2"/>
      <c r="I19" s="19"/>
      <c r="J19" s="19"/>
    </row>
    <row r="20" spans="1:10" x14ac:dyDescent="0.3">
      <c r="B20" s="15"/>
      <c r="C20" s="15"/>
      <c r="D20" s="8" t="s">
        <v>4</v>
      </c>
      <c r="E20" s="2"/>
      <c r="F20" s="2"/>
      <c r="G20" s="2"/>
      <c r="H20" s="2"/>
      <c r="I20" s="19"/>
      <c r="J20" s="19"/>
    </row>
    <row r="22" spans="1:10" ht="20.25" x14ac:dyDescent="0.3">
      <c r="A22" s="6" t="s">
        <v>15</v>
      </c>
    </row>
    <row r="23" spans="1:10" x14ac:dyDescent="0.3">
      <c r="B23" t="s">
        <v>1</v>
      </c>
      <c r="J23" s="1" t="s">
        <v>16</v>
      </c>
    </row>
    <row r="24" spans="1:10" x14ac:dyDescent="0.3">
      <c r="B24" s="20"/>
      <c r="C24" s="9"/>
      <c r="D24" s="10" t="s">
        <v>11</v>
      </c>
      <c r="E24" s="7" t="s">
        <v>50</v>
      </c>
      <c r="F24" s="7"/>
      <c r="G24" s="7" t="s">
        <v>54</v>
      </c>
      <c r="H24" s="7"/>
      <c r="I24" s="7" t="s">
        <v>48</v>
      </c>
      <c r="J24" s="7"/>
    </row>
    <row r="25" spans="1:10" x14ac:dyDescent="0.3">
      <c r="B25" s="21" t="s">
        <v>25</v>
      </c>
      <c r="C25" s="11"/>
      <c r="D25" s="11"/>
      <c r="E25" s="47" t="s">
        <v>56</v>
      </c>
      <c r="F25" s="8" t="s">
        <v>49</v>
      </c>
      <c r="G25" s="47" t="s">
        <v>56</v>
      </c>
      <c r="H25" s="8" t="s">
        <v>49</v>
      </c>
      <c r="I25" s="47" t="s">
        <v>56</v>
      </c>
      <c r="J25" s="8" t="s">
        <v>49</v>
      </c>
    </row>
    <row r="26" spans="1:10" x14ac:dyDescent="0.3">
      <c r="B26" s="13"/>
      <c r="C26" s="7" t="s">
        <v>10</v>
      </c>
      <c r="D26" s="7"/>
      <c r="E26" s="2">
        <v>3630</v>
      </c>
      <c r="F26" s="2">
        <v>21237</v>
      </c>
      <c r="G26" s="2">
        <v>3851</v>
      </c>
      <c r="H26" s="2">
        <v>24739</v>
      </c>
      <c r="I26" s="3">
        <v>1.0608815426997245</v>
      </c>
      <c r="J26" s="3">
        <v>1.1649008805386825</v>
      </c>
    </row>
    <row r="27" spans="1:10" x14ac:dyDescent="0.3">
      <c r="B27" s="14"/>
      <c r="C27" s="14"/>
      <c r="D27" s="8" t="s">
        <v>22</v>
      </c>
      <c r="E27" s="2">
        <v>3117</v>
      </c>
      <c r="F27" s="2">
        <v>18443</v>
      </c>
      <c r="G27" s="2">
        <v>3307</v>
      </c>
      <c r="H27" s="2">
        <v>21536</v>
      </c>
      <c r="I27" s="3">
        <v>1.0609560474815527</v>
      </c>
      <c r="J27" s="3">
        <v>1.1677059046792821</v>
      </c>
    </row>
    <row r="28" spans="1:10" x14ac:dyDescent="0.3">
      <c r="B28" s="14" t="s">
        <v>17</v>
      </c>
      <c r="C28" s="14" t="s">
        <v>20</v>
      </c>
      <c r="D28" s="8" t="s">
        <v>23</v>
      </c>
      <c r="E28" s="38">
        <v>2711</v>
      </c>
      <c r="F28" s="38">
        <v>15655</v>
      </c>
      <c r="G28" s="38">
        <v>2758</v>
      </c>
      <c r="H28" s="38">
        <v>18368</v>
      </c>
      <c r="I28" s="3">
        <v>1.017336776097381</v>
      </c>
      <c r="J28" s="3">
        <v>1.173299265410412</v>
      </c>
    </row>
    <row r="29" spans="1:10" x14ac:dyDescent="0.3">
      <c r="B29" s="14" t="s">
        <v>26</v>
      </c>
      <c r="C29" s="15"/>
      <c r="D29" s="8" t="s">
        <v>24</v>
      </c>
      <c r="E29" s="38">
        <v>406</v>
      </c>
      <c r="F29" s="38">
        <v>2788</v>
      </c>
      <c r="G29" s="38">
        <v>549</v>
      </c>
      <c r="H29" s="38">
        <v>3168</v>
      </c>
      <c r="I29" s="3">
        <v>1.3522167487684729</v>
      </c>
      <c r="J29" s="3">
        <v>1.1362984218077474</v>
      </c>
    </row>
    <row r="30" spans="1:10" x14ac:dyDescent="0.3">
      <c r="B30" s="15"/>
      <c r="C30" s="18" t="s">
        <v>21</v>
      </c>
      <c r="D30" s="7"/>
      <c r="E30" s="38">
        <v>513</v>
      </c>
      <c r="F30" s="38">
        <v>2794</v>
      </c>
      <c r="G30" s="38">
        <v>544</v>
      </c>
      <c r="H30" s="38">
        <v>3203</v>
      </c>
      <c r="I30" s="3">
        <v>1.0604288499025341</v>
      </c>
      <c r="J30" s="3">
        <v>1.14638511095204</v>
      </c>
    </row>
    <row r="31" spans="1:10" x14ac:dyDescent="0.3">
      <c r="B31" s="14"/>
      <c r="C31" s="7" t="s">
        <v>10</v>
      </c>
      <c r="D31" s="7"/>
      <c r="E31" s="16">
        <v>8618</v>
      </c>
      <c r="F31" s="16">
        <v>33319</v>
      </c>
      <c r="G31" s="16">
        <v>3304</v>
      </c>
      <c r="H31" s="16">
        <v>17354</v>
      </c>
      <c r="I31" s="3">
        <v>0.3833836156880947</v>
      </c>
      <c r="J31" s="3">
        <v>0.52084396290404877</v>
      </c>
    </row>
    <row r="32" spans="1:10" x14ac:dyDescent="0.3">
      <c r="B32" s="14" t="s">
        <v>18</v>
      </c>
      <c r="C32" s="14"/>
      <c r="D32" s="8" t="s">
        <v>22</v>
      </c>
      <c r="E32" s="2">
        <v>8618</v>
      </c>
      <c r="F32" s="2">
        <v>33319</v>
      </c>
      <c r="G32" s="2">
        <v>3304</v>
      </c>
      <c r="H32" s="2">
        <v>17354</v>
      </c>
      <c r="I32" s="3">
        <v>0.3833836156880947</v>
      </c>
      <c r="J32" s="3">
        <v>0.52084396290404877</v>
      </c>
    </row>
    <row r="33" spans="1:10" x14ac:dyDescent="0.3">
      <c r="B33" s="14" t="s">
        <v>19</v>
      </c>
      <c r="C33" s="14" t="s">
        <v>20</v>
      </c>
      <c r="D33" s="8" t="s">
        <v>23</v>
      </c>
      <c r="E33" s="38">
        <v>4196</v>
      </c>
      <c r="F33" s="38">
        <v>17985</v>
      </c>
      <c r="G33" s="38">
        <v>1655</v>
      </c>
      <c r="H33" s="38">
        <v>7864</v>
      </c>
      <c r="I33" s="3">
        <v>0.39442326024785512</v>
      </c>
      <c r="J33" s="3">
        <v>0.43725326661106478</v>
      </c>
    </row>
    <row r="34" spans="1:10" x14ac:dyDescent="0.3">
      <c r="B34" s="14" t="s">
        <v>27</v>
      </c>
      <c r="C34" s="15"/>
      <c r="D34" s="8" t="s">
        <v>24</v>
      </c>
      <c r="E34" s="38">
        <v>4422</v>
      </c>
      <c r="F34" s="38">
        <v>15334</v>
      </c>
      <c r="G34" s="38">
        <v>1649</v>
      </c>
      <c r="H34" s="38">
        <v>9490</v>
      </c>
      <c r="I34" s="3">
        <v>0.37290818634102219</v>
      </c>
      <c r="J34" s="3">
        <v>0.61888613538541803</v>
      </c>
    </row>
    <row r="35" spans="1:10" x14ac:dyDescent="0.3">
      <c r="B35" s="15"/>
      <c r="C35" s="18" t="s">
        <v>21</v>
      </c>
      <c r="D35" s="7"/>
      <c r="E35" s="38"/>
      <c r="F35" s="38"/>
      <c r="G35" s="38"/>
      <c r="H35" s="38"/>
      <c r="I35" s="3"/>
      <c r="J35" s="3"/>
    </row>
    <row r="36" spans="1:10" s="22" customFormat="1" x14ac:dyDescent="0.3">
      <c r="B36" s="23" t="s">
        <v>28</v>
      </c>
    </row>
    <row r="38" spans="1:10" ht="20.25" x14ac:dyDescent="0.3">
      <c r="A38" s="6" t="s">
        <v>29</v>
      </c>
    </row>
    <row r="39" spans="1:10" x14ac:dyDescent="0.3">
      <c r="B39" t="s">
        <v>1</v>
      </c>
      <c r="J39" s="1" t="s">
        <v>32</v>
      </c>
    </row>
    <row r="40" spans="1:10" x14ac:dyDescent="0.3">
      <c r="B40" s="20"/>
      <c r="C40" s="9"/>
      <c r="D40" s="10" t="s">
        <v>11</v>
      </c>
      <c r="E40" s="7" t="s">
        <v>50</v>
      </c>
      <c r="F40" s="7"/>
      <c r="G40" s="7" t="s">
        <v>54</v>
      </c>
      <c r="H40" s="7"/>
      <c r="I40" s="7" t="s">
        <v>48</v>
      </c>
      <c r="J40" s="7"/>
    </row>
    <row r="41" spans="1:10" x14ac:dyDescent="0.3">
      <c r="B41" s="21" t="s">
        <v>25</v>
      </c>
      <c r="C41" s="11"/>
      <c r="D41" s="11"/>
      <c r="E41" s="47" t="s">
        <v>56</v>
      </c>
      <c r="F41" s="12" t="s">
        <v>49</v>
      </c>
      <c r="G41" s="47" t="s">
        <v>56</v>
      </c>
      <c r="H41" s="12" t="s">
        <v>49</v>
      </c>
      <c r="I41" s="47" t="s">
        <v>56</v>
      </c>
      <c r="J41" s="12" t="s">
        <v>49</v>
      </c>
    </row>
    <row r="42" spans="1:10" x14ac:dyDescent="0.3">
      <c r="B42" s="29" t="s">
        <v>45</v>
      </c>
      <c r="C42" s="30"/>
      <c r="D42" s="30"/>
      <c r="E42" s="36">
        <f>E43+E58</f>
        <v>3630</v>
      </c>
      <c r="F42" s="36">
        <f>F43+F58</f>
        <v>21237</v>
      </c>
      <c r="G42" s="36">
        <f>G43+G58</f>
        <v>3851</v>
      </c>
      <c r="H42" s="36">
        <f>H43+H58</f>
        <v>24739</v>
      </c>
      <c r="I42" s="37">
        <f>G42/E42</f>
        <v>1.0608815426997245</v>
      </c>
      <c r="J42" s="37">
        <f>H42/F42</f>
        <v>1.1649008805386825</v>
      </c>
    </row>
    <row r="43" spans="1:10" x14ac:dyDescent="0.3">
      <c r="B43" s="13"/>
      <c r="C43" s="25" t="s">
        <v>46</v>
      </c>
      <c r="D43" s="24"/>
      <c r="E43" s="2">
        <f>E44+E54</f>
        <v>3117</v>
      </c>
      <c r="F43" s="2">
        <f>F44+F54</f>
        <v>18443</v>
      </c>
      <c r="G43" s="2">
        <f>G44+G54</f>
        <v>3307</v>
      </c>
      <c r="H43" s="2">
        <f>H44+H54</f>
        <v>21536</v>
      </c>
      <c r="I43" s="3">
        <f t="shared" ref="I43:J63" si="0">G43/E43</f>
        <v>1.0609560474815527</v>
      </c>
      <c r="J43" s="3">
        <f t="shared" si="0"/>
        <v>1.1677059046792821</v>
      </c>
    </row>
    <row r="44" spans="1:10" x14ac:dyDescent="0.3">
      <c r="B44" s="14"/>
      <c r="C44" s="25" t="s">
        <v>33</v>
      </c>
      <c r="D44" s="24"/>
      <c r="E44" s="2">
        <v>2711</v>
      </c>
      <c r="F44" s="2">
        <v>15655</v>
      </c>
      <c r="G44" s="2">
        <v>2758</v>
      </c>
      <c r="H44" s="2">
        <v>18368</v>
      </c>
      <c r="I44" s="3">
        <f t="shared" si="0"/>
        <v>1.017336776097381</v>
      </c>
      <c r="J44" s="3">
        <f t="shared" si="0"/>
        <v>1.173299265410412</v>
      </c>
    </row>
    <row r="45" spans="1:10" x14ac:dyDescent="0.3">
      <c r="B45" s="14"/>
      <c r="C45" s="26" t="s">
        <v>34</v>
      </c>
      <c r="D45" s="31"/>
      <c r="E45" s="39">
        <v>1178</v>
      </c>
      <c r="F45" s="39">
        <v>7821</v>
      </c>
      <c r="G45" s="39">
        <v>1536</v>
      </c>
      <c r="H45" s="39">
        <v>10374</v>
      </c>
      <c r="I45" s="32">
        <f t="shared" si="0"/>
        <v>1.303904923599321</v>
      </c>
      <c r="J45" s="32">
        <f t="shared" si="0"/>
        <v>1.3264288454161872</v>
      </c>
    </row>
    <row r="46" spans="1:10" x14ac:dyDescent="0.3">
      <c r="B46" s="14"/>
      <c r="C46" s="27" t="s">
        <v>35</v>
      </c>
      <c r="D46" s="33"/>
      <c r="E46" s="40">
        <v>98</v>
      </c>
      <c r="F46" s="40">
        <v>837</v>
      </c>
      <c r="G46" s="40">
        <v>125</v>
      </c>
      <c r="H46" s="40">
        <v>677</v>
      </c>
      <c r="I46" s="34">
        <f t="shared" si="0"/>
        <v>1.2755102040816326</v>
      </c>
      <c r="J46" s="34">
        <f t="shared" si="0"/>
        <v>0.80884109916367986</v>
      </c>
    </row>
    <row r="47" spans="1:10" x14ac:dyDescent="0.3">
      <c r="B47" s="14"/>
      <c r="C47" s="27" t="s">
        <v>36</v>
      </c>
      <c r="D47" s="33"/>
      <c r="E47" s="40">
        <v>1062</v>
      </c>
      <c r="F47" s="40">
        <v>5180</v>
      </c>
      <c r="G47" s="40">
        <v>859</v>
      </c>
      <c r="H47" s="40">
        <v>6041</v>
      </c>
      <c r="I47" s="34">
        <f t="shared" si="0"/>
        <v>0.8088512241054614</v>
      </c>
      <c r="J47" s="34">
        <f t="shared" si="0"/>
        <v>1.1662162162162162</v>
      </c>
    </row>
    <row r="48" spans="1:10" x14ac:dyDescent="0.3">
      <c r="B48" s="14"/>
      <c r="C48" s="27" t="s">
        <v>37</v>
      </c>
      <c r="D48" s="33"/>
      <c r="E48" s="40">
        <v>31</v>
      </c>
      <c r="F48" s="40">
        <v>191</v>
      </c>
      <c r="G48" s="40">
        <v>34</v>
      </c>
      <c r="H48" s="40">
        <v>204</v>
      </c>
      <c r="I48" s="34">
        <f t="shared" si="0"/>
        <v>1.096774193548387</v>
      </c>
      <c r="J48" s="34">
        <f t="shared" si="0"/>
        <v>1.0680628272251309</v>
      </c>
    </row>
    <row r="49" spans="2:14" x14ac:dyDescent="0.3">
      <c r="B49" s="14" t="s">
        <v>30</v>
      </c>
      <c r="C49" s="27" t="s">
        <v>39</v>
      </c>
      <c r="D49" s="33"/>
      <c r="E49" s="40">
        <v>243</v>
      </c>
      <c r="F49" s="40">
        <v>1059</v>
      </c>
      <c r="G49" s="40">
        <v>137</v>
      </c>
      <c r="H49" s="40">
        <v>767</v>
      </c>
      <c r="I49" s="34">
        <f t="shared" si="0"/>
        <v>0.56378600823045266</v>
      </c>
      <c r="J49" s="34">
        <f t="shared" si="0"/>
        <v>0.72426817752596795</v>
      </c>
      <c r="N49" t="s">
        <v>58</v>
      </c>
    </row>
    <row r="50" spans="2:14" x14ac:dyDescent="0.3">
      <c r="B50" s="14"/>
      <c r="C50" s="27" t="s">
        <v>38</v>
      </c>
      <c r="D50" s="33"/>
      <c r="E50" s="40">
        <v>10</v>
      </c>
      <c r="F50" s="40">
        <v>106</v>
      </c>
      <c r="G50" s="40">
        <v>19</v>
      </c>
      <c r="H50" s="40">
        <v>90</v>
      </c>
      <c r="I50" s="34">
        <f t="shared" si="0"/>
        <v>1.9</v>
      </c>
      <c r="J50" s="34">
        <f t="shared" si="0"/>
        <v>0.84905660377358494</v>
      </c>
    </row>
    <row r="51" spans="2:14" x14ac:dyDescent="0.3">
      <c r="B51" s="14"/>
      <c r="C51" s="42" t="s">
        <v>52</v>
      </c>
      <c r="D51" s="43"/>
      <c r="E51" s="40">
        <v>57</v>
      </c>
      <c r="F51" s="40">
        <v>249</v>
      </c>
      <c r="G51" s="40">
        <v>26</v>
      </c>
      <c r="H51" s="40">
        <v>114</v>
      </c>
      <c r="I51" s="34">
        <f>G51/E51</f>
        <v>0.45614035087719296</v>
      </c>
      <c r="J51" s="34">
        <f>H51/F51</f>
        <v>0.45783132530120479</v>
      </c>
    </row>
    <row r="52" spans="2:14" x14ac:dyDescent="0.3">
      <c r="B52" s="14"/>
      <c r="C52" s="42" t="s">
        <v>53</v>
      </c>
      <c r="D52" s="33"/>
      <c r="E52" s="40">
        <v>27</v>
      </c>
      <c r="F52" s="40">
        <v>114</v>
      </c>
      <c r="G52" s="40">
        <v>8</v>
      </c>
      <c r="H52" s="40">
        <v>37</v>
      </c>
      <c r="I52" s="34">
        <f>G52/E52</f>
        <v>0.29629629629629628</v>
      </c>
      <c r="J52" s="34">
        <f>H52/F52</f>
        <v>0.32456140350877194</v>
      </c>
    </row>
    <row r="53" spans="2:14" x14ac:dyDescent="0.3">
      <c r="B53" s="14"/>
      <c r="C53" s="28" t="s">
        <v>40</v>
      </c>
      <c r="D53" s="35"/>
      <c r="E53" s="41">
        <f>E44-SUM(E45:E52)</f>
        <v>5</v>
      </c>
      <c r="F53" s="41">
        <f>F44-SUM(F45:F52)</f>
        <v>98</v>
      </c>
      <c r="G53" s="41">
        <f t="shared" ref="G53:H53" si="1">G44-SUM(G45:G52)</f>
        <v>14</v>
      </c>
      <c r="H53" s="41">
        <f t="shared" si="1"/>
        <v>64</v>
      </c>
      <c r="I53" s="17">
        <f t="shared" si="0"/>
        <v>2.8</v>
      </c>
      <c r="J53" s="17">
        <f t="shared" si="0"/>
        <v>0.65306122448979587</v>
      </c>
    </row>
    <row r="54" spans="2:14" x14ac:dyDescent="0.3">
      <c r="B54" s="14"/>
      <c r="C54" s="25" t="s">
        <v>41</v>
      </c>
      <c r="D54" s="24"/>
      <c r="E54" s="2">
        <v>406</v>
      </c>
      <c r="F54" s="2">
        <v>2788</v>
      </c>
      <c r="G54" s="2">
        <v>549</v>
      </c>
      <c r="H54" s="2">
        <v>3168</v>
      </c>
      <c r="I54" s="3">
        <f t="shared" si="0"/>
        <v>1.3522167487684729</v>
      </c>
      <c r="J54" s="3">
        <f t="shared" si="0"/>
        <v>1.1362984218077474</v>
      </c>
    </row>
    <row r="55" spans="2:14" x14ac:dyDescent="0.3">
      <c r="B55" s="14"/>
      <c r="C55" s="26" t="s">
        <v>35</v>
      </c>
      <c r="D55" s="31"/>
      <c r="E55" s="39">
        <v>380</v>
      </c>
      <c r="F55" s="39">
        <v>2615</v>
      </c>
      <c r="G55" s="39">
        <v>535</v>
      </c>
      <c r="H55" s="39">
        <v>2873</v>
      </c>
      <c r="I55" s="32">
        <f t="shared" si="0"/>
        <v>1.4078947368421053</v>
      </c>
      <c r="J55" s="32">
        <f t="shared" si="0"/>
        <v>1.098661567877629</v>
      </c>
    </row>
    <row r="56" spans="2:14" x14ac:dyDescent="0.3">
      <c r="B56" s="14"/>
      <c r="C56" s="42" t="s">
        <v>51</v>
      </c>
      <c r="D56" s="43"/>
      <c r="E56" s="40">
        <v>18</v>
      </c>
      <c r="F56" s="40">
        <v>133</v>
      </c>
      <c r="G56" s="40">
        <v>9</v>
      </c>
      <c r="H56" s="40">
        <v>258</v>
      </c>
      <c r="I56" s="34">
        <f>G56/E56</f>
        <v>0.5</v>
      </c>
      <c r="J56" s="34">
        <f t="shared" si="0"/>
        <v>1.9398496240601504</v>
      </c>
    </row>
    <row r="57" spans="2:14" x14ac:dyDescent="0.3">
      <c r="B57" s="15"/>
      <c r="C57" s="18" t="s">
        <v>42</v>
      </c>
      <c r="D57" s="18"/>
      <c r="E57" s="41">
        <f>E54-SUM(E55:E56)</f>
        <v>8</v>
      </c>
      <c r="F57" s="41">
        <f t="shared" ref="F57:H57" si="2">F54-SUM(F55:F56)</f>
        <v>40</v>
      </c>
      <c r="G57" s="41">
        <f t="shared" si="2"/>
        <v>5</v>
      </c>
      <c r="H57" s="41">
        <f t="shared" si="2"/>
        <v>37</v>
      </c>
      <c r="I57" s="17">
        <f t="shared" si="0"/>
        <v>0.625</v>
      </c>
      <c r="J57" s="17">
        <f t="shared" si="0"/>
        <v>0.92500000000000004</v>
      </c>
    </row>
    <row r="58" spans="2:14" x14ac:dyDescent="0.3">
      <c r="B58" s="14"/>
      <c r="C58" s="25" t="s">
        <v>47</v>
      </c>
      <c r="D58" s="24"/>
      <c r="E58" s="16">
        <v>513</v>
      </c>
      <c r="F58" s="16">
        <v>2794</v>
      </c>
      <c r="G58" s="16">
        <v>544</v>
      </c>
      <c r="H58" s="16">
        <v>3203</v>
      </c>
      <c r="I58" s="3">
        <f t="shared" si="0"/>
        <v>1.0604288499025341</v>
      </c>
      <c r="J58" s="3">
        <f t="shared" si="0"/>
        <v>1.14638511095204</v>
      </c>
    </row>
    <row r="59" spans="2:14" x14ac:dyDescent="0.3">
      <c r="B59" s="14"/>
      <c r="C59" s="26" t="s">
        <v>35</v>
      </c>
      <c r="D59" s="31"/>
      <c r="E59" s="39">
        <v>184</v>
      </c>
      <c r="F59" s="39">
        <v>932</v>
      </c>
      <c r="G59" s="39">
        <v>232</v>
      </c>
      <c r="H59" s="39">
        <v>1252</v>
      </c>
      <c r="I59" s="32">
        <f t="shared" si="0"/>
        <v>1.2608695652173914</v>
      </c>
      <c r="J59" s="32">
        <f t="shared" si="0"/>
        <v>1.3433476394849786</v>
      </c>
    </row>
    <row r="60" spans="2:14" x14ac:dyDescent="0.3">
      <c r="B60" s="14"/>
      <c r="C60" s="27" t="s">
        <v>39</v>
      </c>
      <c r="D60" s="33"/>
      <c r="E60" s="40">
        <v>217</v>
      </c>
      <c r="F60" s="40">
        <v>1253</v>
      </c>
      <c r="G60" s="40">
        <v>192</v>
      </c>
      <c r="H60" s="40">
        <v>1272</v>
      </c>
      <c r="I60" s="34">
        <f t="shared" si="0"/>
        <v>0.88479262672811065</v>
      </c>
      <c r="J60" s="34">
        <f t="shared" si="0"/>
        <v>1.0151636073423782</v>
      </c>
    </row>
    <row r="61" spans="2:14" x14ac:dyDescent="0.3">
      <c r="B61" s="14" t="s">
        <v>31</v>
      </c>
      <c r="C61" s="27" t="s">
        <v>43</v>
      </c>
      <c r="D61" s="33"/>
      <c r="E61" s="40">
        <v>79</v>
      </c>
      <c r="F61" s="40">
        <v>458</v>
      </c>
      <c r="G61" s="40">
        <v>91</v>
      </c>
      <c r="H61" s="40">
        <v>527</v>
      </c>
      <c r="I61" s="34">
        <f t="shared" si="0"/>
        <v>1.1518987341772151</v>
      </c>
      <c r="J61" s="34">
        <f t="shared" si="0"/>
        <v>1.1506550218340612</v>
      </c>
    </row>
    <row r="62" spans="2:14" x14ac:dyDescent="0.3">
      <c r="B62" s="14"/>
      <c r="C62" s="27" t="s">
        <v>44</v>
      </c>
      <c r="D62" s="33"/>
      <c r="E62" s="40">
        <v>20</v>
      </c>
      <c r="F62" s="40">
        <v>101</v>
      </c>
      <c r="G62" s="40">
        <v>18</v>
      </c>
      <c r="H62" s="40">
        <v>100</v>
      </c>
      <c r="I62" s="34">
        <f t="shared" si="0"/>
        <v>0.9</v>
      </c>
      <c r="J62" s="34">
        <f t="shared" si="0"/>
        <v>0.99009900990099009</v>
      </c>
    </row>
    <row r="63" spans="2:14" x14ac:dyDescent="0.3">
      <c r="B63" s="15"/>
      <c r="C63" s="18" t="s">
        <v>42</v>
      </c>
      <c r="D63" s="18"/>
      <c r="E63" s="41">
        <f>E58-SUM(E59:E62)</f>
        <v>13</v>
      </c>
      <c r="F63" s="41">
        <f>F58-SUM(F59:F62)</f>
        <v>50</v>
      </c>
      <c r="G63" s="41">
        <f>G58-SUM(G59:G62)</f>
        <v>11</v>
      </c>
      <c r="H63" s="41">
        <f>H58-SUM(H59:H62)</f>
        <v>52</v>
      </c>
      <c r="I63" s="17">
        <f t="shared" si="0"/>
        <v>0.84615384615384615</v>
      </c>
      <c r="J63" s="17">
        <f t="shared" si="0"/>
        <v>1.04</v>
      </c>
    </row>
  </sheetData>
  <mergeCells count="1">
    <mergeCell ref="B7:C8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0" orientation="portrait" r:id="rId1"/>
  <rowBreaks count="2" manualBreakCount="2">
    <brk id="36" max="16383" man="1"/>
    <brk id="6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MOF</cp:lastModifiedBy>
  <cp:lastPrinted>2024-11-24T06:54:38Z</cp:lastPrinted>
  <dcterms:created xsi:type="dcterms:W3CDTF">2022-11-23T07:31:57Z</dcterms:created>
  <dcterms:modified xsi:type="dcterms:W3CDTF">2026-07-14T05:49:41Z</dcterms:modified>
</cp:coreProperties>
</file>